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Opening Meme" sheetId="1" r:id="rId1"/>
    <sheet name="Money Flow" sheetId="2" r:id="rId2"/>
    <sheet name="Asset List" sheetId="3" r:id="rId3"/>
    <sheet name="Textual Report" sheetId="4" r:id="rId4"/>
  </sheets>
  <definedNames/>
  <calcPr fullCalcOnLoad="1"/>
</workbook>
</file>

<file path=xl/sharedStrings.xml><?xml version="1.0" encoding="utf-8"?>
<sst xmlns="http://schemas.openxmlformats.org/spreadsheetml/2006/main" count="74" uniqueCount="62">
  <si>
    <t>Opening Balance</t>
  </si>
  <si>
    <t>Bank</t>
  </si>
  <si>
    <t>Cash</t>
  </si>
  <si>
    <t>Term Deposit</t>
  </si>
  <si>
    <t>Total</t>
  </si>
  <si>
    <t>Income</t>
  </si>
  <si>
    <t>UMSU Grants</t>
  </si>
  <si>
    <t>AGM Pizza (2020)</t>
  </si>
  <si>
    <t>Cast on Charity Collab</t>
  </si>
  <si>
    <t>from pre agm</t>
  </si>
  <si>
    <t>Movie Night</t>
  </si>
  <si>
    <t>Domain Name Renewal</t>
  </si>
  <si>
    <t>Membership cards</t>
  </si>
  <si>
    <t>Welcome back party</t>
  </si>
  <si>
    <t>O week marathon</t>
  </si>
  <si>
    <t>Webhosting</t>
  </si>
  <si>
    <t>Opavote</t>
  </si>
  <si>
    <t xml:space="preserve">UniJam </t>
  </si>
  <si>
    <t>need to give some to cissa</t>
  </si>
  <si>
    <t>New Webhosting</t>
  </si>
  <si>
    <t>Memberships Post AGM (2020)</t>
  </si>
  <si>
    <t>Free memberships for semester</t>
  </si>
  <si>
    <t>Memberships (2021)</t>
  </si>
  <si>
    <t>Values are not final</t>
  </si>
  <si>
    <t>Term Deposit Interest</t>
  </si>
  <si>
    <t>Expenditures</t>
  </si>
  <si>
    <t>Web-hosting</t>
  </si>
  <si>
    <t>OpaVote</t>
  </si>
  <si>
    <t>UniJam (Game Cost)</t>
  </si>
  <si>
    <t>UniJam (Balance costs with CISSA)</t>
  </si>
  <si>
    <t>New Web-hosting</t>
  </si>
  <si>
    <t>after migrating webhosting service</t>
  </si>
  <si>
    <t>Other</t>
  </si>
  <si>
    <t>Cash Deposits</t>
  </si>
  <si>
    <t>*total money in cash that we deposited into the bank account</t>
  </si>
  <si>
    <t>Cash Withdrawals (Float)</t>
  </si>
  <si>
    <t>*total money in bank account that we withdrew as cash</t>
  </si>
  <si>
    <t>Discrepancy</t>
  </si>
  <si>
    <t>Total Income</t>
  </si>
  <si>
    <t>Total Expenditures</t>
  </si>
  <si>
    <t>Net Profit</t>
  </si>
  <si>
    <t>just from last years grants being paid this year</t>
  </si>
  <si>
    <t>Remaining Grant Money</t>
  </si>
  <si>
    <t>Closing Balance</t>
  </si>
  <si>
    <t>Purchase Date</t>
  </si>
  <si>
    <t>Description</t>
  </si>
  <si>
    <t>Grant ID</t>
  </si>
  <si>
    <t>UMSU-Funded Amount</t>
  </si>
  <si>
    <t>17/07/2018</t>
  </si>
  <si>
    <t>New Club Banner</t>
  </si>
  <si>
    <t>CSF8426</t>
  </si>
  <si>
    <t>The total income for the club for the 2020-2021 term was $1,714.31, and the total expenditures for this term was $1,126.70.</t>
  </si>
  <si>
    <t>This results in a total profit of $587.61 for this term.</t>
  </si>
  <si>
    <t>The bulk of the profit came from last year's event grants being paid out this year.</t>
  </si>
  <si>
    <t>Of the $1,117.51 income from grants, $638.38 was from grants filled out last term.</t>
  </si>
  <si>
    <t>As of 7/03/2021, we have no outstanding debts.</t>
  </si>
  <si>
    <t>Last year's memberships starting from semester 2 were free, hence no income from memberships in that period.</t>
  </si>
  <si>
    <t>Most of our income came from Club Memberships ($305.00) in SummerFest.</t>
  </si>
  <si>
    <t>Most of our expenses came from UniJam ($287.96), and various web hosting expenses ($450.55)</t>
  </si>
  <si>
    <t>Given that most of last year's events were online, the expenses were minimal.</t>
  </si>
  <si>
    <t>Going forward as events go back offline, we expect higher expenses, but also more memberships thus no need for any major changes.</t>
  </si>
  <si>
    <t>As a result of careful and diligent management of funds and assets, we can also once again report that there was no discrepancy this year.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</si>
</sst>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44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9"/>
      <name val="Arial"/>
      <family val="0"/>
    </font>
    <font>
      <b/>
      <sz val="11"/>
      <color indexed="8"/>
      <name val="Arial"/>
      <family val="0"/>
    </font>
    <font>
      <b/>
      <sz val="10"/>
      <color indexed="9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0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b/>
      <sz val="12"/>
      <color rgb="FFFFFFFF"/>
      <name val="Arial"/>
      <family val="0"/>
    </font>
    <font>
      <b/>
      <sz val="10"/>
      <color rgb="FFFFFFFF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0" xfId="0" applyNumberFormat="1" applyFont="1" applyAlignment="1">
      <alignment horizontal="right"/>
    </xf>
    <xf numFmtId="165" fontId="40" fillId="0" borderId="0" xfId="0" applyNumberFormat="1" applyFont="1" applyAlignment="1">
      <alignment/>
    </xf>
    <xf numFmtId="164" fontId="41" fillId="0" borderId="0" xfId="0" applyNumberFormat="1" applyFont="1" applyAlignment="1">
      <alignment horizontal="right"/>
    </xf>
    <xf numFmtId="0" fontId="41" fillId="33" borderId="0" xfId="0" applyFont="1" applyFill="1" applyAlignment="1">
      <alignment/>
    </xf>
    <xf numFmtId="164" fontId="41" fillId="33" borderId="0" xfId="0" applyNumberFormat="1" applyFont="1" applyFill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1" fillId="33" borderId="0" xfId="0" applyFont="1" applyFill="1" applyAlignment="1">
      <alignment/>
    </xf>
    <xf numFmtId="164" fontId="40" fillId="33" borderId="0" xfId="0" applyNumberFormat="1" applyFont="1" applyFill="1" applyAlignment="1">
      <alignment/>
    </xf>
    <xf numFmtId="0" fontId="39" fillId="33" borderId="0" xfId="0" applyFont="1" applyFill="1" applyAlignment="1">
      <alignment/>
    </xf>
    <xf numFmtId="164" fontId="39" fillId="33" borderId="0" xfId="0" applyNumberFormat="1" applyFont="1" applyFill="1" applyAlignment="1">
      <alignment horizontal="right"/>
    </xf>
    <xf numFmtId="0" fontId="42" fillId="34" borderId="0" xfId="0" applyFont="1" applyFill="1" applyAlignment="1">
      <alignment/>
    </xf>
    <xf numFmtId="164" fontId="42" fillId="34" borderId="0" xfId="0" applyNumberFormat="1" applyFont="1" applyFill="1" applyAlignment="1">
      <alignment horizontal="right"/>
    </xf>
    <xf numFmtId="0" fontId="37" fillId="33" borderId="0" xfId="0" applyFont="1" applyFill="1" applyAlignment="1">
      <alignment/>
    </xf>
    <xf numFmtId="164" fontId="37" fillId="33" borderId="0" xfId="0" applyNumberFormat="1" applyFont="1" applyFill="1" applyAlignment="1">
      <alignment horizontal="right"/>
    </xf>
    <xf numFmtId="0" fontId="42" fillId="33" borderId="0" xfId="0" applyFont="1" applyFill="1" applyAlignment="1">
      <alignment/>
    </xf>
    <xf numFmtId="0" fontId="40" fillId="33" borderId="0" xfId="0" applyFont="1" applyFill="1" applyAlignment="1">
      <alignment/>
    </xf>
    <xf numFmtId="164" fontId="43" fillId="33" borderId="0" xfId="0" applyNumberFormat="1" applyFont="1" applyFill="1" applyAlignment="1">
      <alignment horizontal="right"/>
    </xf>
    <xf numFmtId="0" fontId="39" fillId="0" borderId="0" xfId="0" applyFont="1" applyAlignment="1">
      <alignment/>
    </xf>
    <xf numFmtId="164" fontId="41" fillId="0" borderId="0" xfId="0" applyNumberFormat="1" applyFont="1" applyAlignment="1">
      <alignment horizontal="right"/>
    </xf>
    <xf numFmtId="0" fontId="39" fillId="0" borderId="0" xfId="0" applyFont="1" applyBorder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24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480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8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21.140625" style="0" customWidth="1"/>
    <col min="2" max="2" width="72.8515625" style="0" customWidth="1"/>
    <col min="3" max="3" width="14.421875" style="0" customWidth="1"/>
    <col min="4" max="4" width="93.7109375" style="0" customWidth="1"/>
  </cols>
  <sheetData>
    <row r="1" spans="1:4" ht="15.75" customHeight="1">
      <c r="A1" s="1" t="s">
        <v>0</v>
      </c>
      <c r="B1" s="2"/>
      <c r="C1" s="2"/>
      <c r="D1" s="2"/>
    </row>
    <row r="2" spans="1:4" ht="15.75">
      <c r="A2" s="2"/>
      <c r="B2" s="3" t="s">
        <v>1</v>
      </c>
      <c r="C2" s="4">
        <v>6291.33</v>
      </c>
      <c r="D2" s="2"/>
    </row>
    <row r="3" spans="1:4" ht="15.75">
      <c r="A3" s="2"/>
      <c r="B3" s="3" t="s">
        <v>2</v>
      </c>
      <c r="C3" s="4">
        <v>296</v>
      </c>
      <c r="D3" s="2"/>
    </row>
    <row r="4" spans="1:4" ht="15.75">
      <c r="A4" s="2"/>
      <c r="B4" s="3" t="s">
        <v>3</v>
      </c>
      <c r="C4" s="4">
        <v>13227.31</v>
      </c>
      <c r="D4" s="2"/>
    </row>
    <row r="5" spans="1:4" ht="15.75">
      <c r="A5" s="2"/>
      <c r="B5" s="2"/>
      <c r="C5" s="2"/>
      <c r="D5" s="5"/>
    </row>
    <row r="6" spans="1:4" ht="15.75">
      <c r="A6" s="2"/>
      <c r="B6" s="3" t="s">
        <v>4</v>
      </c>
      <c r="C6" s="6">
        <f>SUM(C2:C4)</f>
        <v>19814.64</v>
      </c>
      <c r="D6" s="2"/>
    </row>
    <row r="7" spans="1:4" ht="15.75">
      <c r="A7" s="2"/>
      <c r="B7" s="2"/>
      <c r="C7" s="2"/>
      <c r="D7" s="2"/>
    </row>
    <row r="8" spans="1:4" ht="15.75" customHeight="1">
      <c r="A8" s="1" t="s">
        <v>5</v>
      </c>
      <c r="B8" s="2"/>
      <c r="C8" s="2"/>
      <c r="D8" s="2"/>
    </row>
    <row r="9" spans="1:4" ht="15.75">
      <c r="A9" s="2"/>
      <c r="B9" s="7" t="s">
        <v>6</v>
      </c>
      <c r="C9" s="8">
        <f>SUM(C10:C20)</f>
        <v>1117.5099999999998</v>
      </c>
      <c r="D9" s="9"/>
    </row>
    <row r="10" spans="1:4" ht="15.75">
      <c r="A10" s="9"/>
      <c r="B10" s="10" t="s">
        <v>7</v>
      </c>
      <c r="C10" s="11">
        <v>126</v>
      </c>
      <c r="D10" s="9"/>
    </row>
    <row r="11" spans="1:4" ht="15.75">
      <c r="A11" s="2"/>
      <c r="B11" s="10" t="s">
        <v>8</v>
      </c>
      <c r="C11" s="11">
        <v>30</v>
      </c>
      <c r="D11" s="12" t="s">
        <v>9</v>
      </c>
    </row>
    <row r="12" spans="1:4" ht="15.75">
      <c r="A12" s="2"/>
      <c r="B12" s="10" t="s">
        <v>10</v>
      </c>
      <c r="C12" s="11">
        <v>21</v>
      </c>
      <c r="D12" s="9" t="s">
        <v>9</v>
      </c>
    </row>
    <row r="13" spans="1:4" ht="15.75">
      <c r="A13" s="2"/>
      <c r="B13" s="10" t="s">
        <v>11</v>
      </c>
      <c r="C13" s="11">
        <v>83.71</v>
      </c>
      <c r="D13" s="9"/>
    </row>
    <row r="14" spans="1:4" ht="15.75">
      <c r="A14" s="2"/>
      <c r="B14" s="10" t="s">
        <v>12</v>
      </c>
      <c r="C14" s="11">
        <v>29.38</v>
      </c>
      <c r="D14" s="9" t="s">
        <v>9</v>
      </c>
    </row>
    <row r="15" spans="1:4" ht="15.75">
      <c r="A15" s="2"/>
      <c r="B15" s="10" t="s">
        <v>13</v>
      </c>
      <c r="C15" s="11">
        <v>294</v>
      </c>
      <c r="D15" s="9" t="s">
        <v>9</v>
      </c>
    </row>
    <row r="16" spans="1:4" ht="15.75">
      <c r="A16" s="2"/>
      <c r="B16" s="10" t="s">
        <v>14</v>
      </c>
      <c r="C16" s="11">
        <v>138</v>
      </c>
      <c r="D16" s="9" t="s">
        <v>9</v>
      </c>
    </row>
    <row r="17" spans="1:4" ht="15.75">
      <c r="A17" s="2"/>
      <c r="B17" s="10" t="s">
        <v>15</v>
      </c>
      <c r="C17" s="11">
        <v>73.8</v>
      </c>
      <c r="D17" s="2"/>
    </row>
    <row r="18" spans="1:4" ht="15.75">
      <c r="A18" s="2"/>
      <c r="B18" s="10" t="s">
        <v>16</v>
      </c>
      <c r="C18" s="11">
        <v>14.03</v>
      </c>
      <c r="D18" s="2"/>
    </row>
    <row r="19" spans="1:4" ht="15.75">
      <c r="A19" s="2"/>
      <c r="B19" s="13" t="s">
        <v>17</v>
      </c>
      <c r="C19" s="14">
        <v>239.82</v>
      </c>
      <c r="D19" s="15" t="s">
        <v>18</v>
      </c>
    </row>
    <row r="20" spans="1:3" ht="15.75">
      <c r="A20" s="2"/>
      <c r="B20" s="10" t="s">
        <v>19</v>
      </c>
      <c r="C20" s="16">
        <v>67.77</v>
      </c>
    </row>
    <row r="21" ht="15.75">
      <c r="A21" s="2"/>
    </row>
    <row r="22" spans="1:4" ht="15.75">
      <c r="A22" s="2"/>
      <c r="B22" s="17" t="s">
        <v>20</v>
      </c>
      <c r="C22" s="18">
        <v>0</v>
      </c>
      <c r="D22" s="12" t="s">
        <v>21</v>
      </c>
    </row>
    <row r="23" spans="1:4" ht="15.75">
      <c r="A23" s="2"/>
      <c r="B23" s="19" t="s">
        <v>22</v>
      </c>
      <c r="C23" s="20">
        <v>305</v>
      </c>
      <c r="D23" s="12" t="s">
        <v>23</v>
      </c>
    </row>
    <row r="24" spans="1:3" ht="15.75">
      <c r="A24" s="2"/>
      <c r="B24" s="17" t="s">
        <v>24</v>
      </c>
      <c r="C24" s="18">
        <v>291.8</v>
      </c>
    </row>
    <row r="25" ht="15.75">
      <c r="A25" s="2"/>
    </row>
    <row r="26" spans="1:4" ht="15.75" customHeight="1">
      <c r="A26" s="2"/>
      <c r="B26" s="21" t="s">
        <v>4</v>
      </c>
      <c r="C26" s="22">
        <f>SUM(C9,C23,C22,C24)</f>
        <v>1714.3099999999997</v>
      </c>
      <c r="D26" s="2"/>
    </row>
    <row r="27" spans="1:4" ht="15.75">
      <c r="A27" s="2"/>
      <c r="B27" s="2"/>
      <c r="C27" s="2"/>
      <c r="D27" s="2"/>
    </row>
    <row r="28" spans="1:4" ht="15.75">
      <c r="A28" s="2"/>
      <c r="B28" s="2"/>
      <c r="C28" s="2"/>
      <c r="D28" s="2"/>
    </row>
    <row r="29" spans="1:4" ht="15.75" customHeight="1">
      <c r="A29" s="1" t="s">
        <v>25</v>
      </c>
      <c r="C29" s="2"/>
      <c r="D29" s="2"/>
    </row>
    <row r="30" spans="1:4" ht="15.75">
      <c r="A30" s="2"/>
      <c r="B30" s="2"/>
      <c r="C30" s="2"/>
      <c r="D30" s="2"/>
    </row>
    <row r="31" spans="1:4" ht="15.75">
      <c r="A31" s="2"/>
      <c r="B31" s="10" t="s">
        <v>7</v>
      </c>
      <c r="C31" s="16">
        <v>189.9</v>
      </c>
      <c r="D31" s="2"/>
    </row>
    <row r="32" spans="1:4" ht="15.75">
      <c r="A32" s="2"/>
      <c r="B32" s="10" t="s">
        <v>11</v>
      </c>
      <c r="C32" s="16">
        <v>167.42</v>
      </c>
      <c r="D32" s="2"/>
    </row>
    <row r="33" spans="1:4" ht="15.75">
      <c r="A33" s="2"/>
      <c r="B33" s="10" t="s">
        <v>26</v>
      </c>
      <c r="C33" s="16">
        <v>147.59</v>
      </c>
      <c r="D33" s="9"/>
    </row>
    <row r="34" spans="1:4" ht="15.75">
      <c r="A34" s="2"/>
      <c r="B34" s="10" t="s">
        <v>27</v>
      </c>
      <c r="C34" s="16">
        <v>14.03</v>
      </c>
      <c r="D34" s="2"/>
    </row>
    <row r="35" spans="1:4" ht="15.75">
      <c r="A35" s="2"/>
      <c r="B35" s="10" t="s">
        <v>28</v>
      </c>
      <c r="C35" s="16">
        <v>424.08</v>
      </c>
      <c r="D35" s="9"/>
    </row>
    <row r="36" spans="1:4" ht="15.75">
      <c r="A36" s="2"/>
      <c r="B36" s="10" t="s">
        <v>29</v>
      </c>
      <c r="C36" s="16">
        <v>48.14</v>
      </c>
      <c r="D36" s="2"/>
    </row>
    <row r="37" spans="1:4" ht="15.75">
      <c r="A37" s="2"/>
      <c r="B37" s="10" t="s">
        <v>30</v>
      </c>
      <c r="C37" s="16">
        <v>135.54</v>
      </c>
      <c r="D37" s="9" t="s">
        <v>31</v>
      </c>
    </row>
    <row r="38" spans="1:4" ht="12.75">
      <c r="A38" s="2"/>
      <c r="B38" s="2"/>
      <c r="C38" s="2"/>
      <c r="D38" s="2"/>
    </row>
    <row r="39" spans="1:4" ht="15.75">
      <c r="A39" s="2"/>
      <c r="B39" s="23" t="s">
        <v>4</v>
      </c>
      <c r="C39" s="24">
        <f>SUM(C31:C37)</f>
        <v>1126.7</v>
      </c>
      <c r="D39" s="2"/>
    </row>
    <row r="40" spans="1:4" ht="12.75">
      <c r="A40" s="2"/>
      <c r="B40" s="2"/>
      <c r="C40" s="2"/>
      <c r="D40" s="2"/>
    </row>
    <row r="41" spans="1:4" ht="15.75">
      <c r="A41" s="1" t="s">
        <v>32</v>
      </c>
      <c r="B41" s="2"/>
      <c r="C41" s="2"/>
      <c r="D41" s="9"/>
    </row>
    <row r="42" spans="1:4" ht="12.75">
      <c r="A42" s="2"/>
      <c r="B42" s="3" t="s">
        <v>33</v>
      </c>
      <c r="C42" s="4">
        <v>0</v>
      </c>
      <c r="D42" s="9" t="s">
        <v>34</v>
      </c>
    </row>
    <row r="43" spans="1:4" ht="12.75">
      <c r="A43" s="2"/>
      <c r="B43" s="3" t="s">
        <v>35</v>
      </c>
      <c r="C43" s="4">
        <v>0</v>
      </c>
      <c r="D43" s="12" t="s">
        <v>36</v>
      </c>
    </row>
    <row r="44" spans="1:4" ht="15">
      <c r="A44" s="2"/>
      <c r="B44" s="25" t="s">
        <v>37</v>
      </c>
      <c r="C44" s="26">
        <f>C57-C6-C48</f>
        <v>9.094947017729282E-13</v>
      </c>
      <c r="D44" s="2"/>
    </row>
    <row r="45" spans="1:4" ht="12.75">
      <c r="A45" s="2"/>
      <c r="B45" s="2"/>
      <c r="C45" s="2"/>
      <c r="D45" s="2"/>
    </row>
    <row r="46" spans="1:4" ht="15.75">
      <c r="A46" s="1" t="s">
        <v>38</v>
      </c>
      <c r="B46" s="2"/>
      <c r="C46" s="6">
        <f>C26</f>
        <v>1714.3099999999997</v>
      </c>
      <c r="D46" s="2"/>
    </row>
    <row r="47" spans="1:4" ht="15.75">
      <c r="A47" s="1" t="s">
        <v>39</v>
      </c>
      <c r="B47" s="2"/>
      <c r="C47" s="6">
        <f>C39</f>
        <v>1126.7</v>
      </c>
      <c r="D47" s="2"/>
    </row>
    <row r="48" spans="1:4" ht="15.75">
      <c r="A48" s="27" t="s">
        <v>40</v>
      </c>
      <c r="B48" s="28"/>
      <c r="C48" s="29">
        <f>C46-C47</f>
        <v>587.6099999999997</v>
      </c>
      <c r="D48" s="9" t="s">
        <v>41</v>
      </c>
    </row>
    <row r="49" spans="1:4" ht="15.75">
      <c r="A49" s="30" t="s">
        <v>42</v>
      </c>
      <c r="B49" s="2"/>
      <c r="C49" s="31">
        <f>2300-C9</f>
        <v>1182.4900000000002</v>
      </c>
      <c r="D49" s="2"/>
    </row>
    <row r="50" spans="1:4" ht="15.75">
      <c r="A50" s="32"/>
      <c r="B50" s="2"/>
      <c r="C50" s="6"/>
      <c r="D50" s="2"/>
    </row>
    <row r="51" spans="1:4" ht="12.75">
      <c r="A51" s="2"/>
      <c r="B51" s="2"/>
      <c r="C51" s="2"/>
      <c r="D51" s="2"/>
    </row>
    <row r="52" spans="1:4" ht="15.75">
      <c r="A52" s="1" t="s">
        <v>43</v>
      </c>
      <c r="B52" s="2"/>
      <c r="C52" s="2"/>
      <c r="D52" s="2"/>
    </row>
    <row r="53" spans="1:3" ht="12.75">
      <c r="A53" s="2"/>
      <c r="B53" s="3" t="s">
        <v>1</v>
      </c>
      <c r="C53" s="33">
        <v>6587.14</v>
      </c>
    </row>
    <row r="54" spans="1:4" ht="12.75">
      <c r="A54" s="2"/>
      <c r="B54" s="3" t="s">
        <v>2</v>
      </c>
      <c r="C54" s="4">
        <v>296</v>
      </c>
      <c r="D54" s="2"/>
    </row>
    <row r="55" spans="1:4" ht="12.75">
      <c r="A55" s="2"/>
      <c r="B55" s="3" t="s">
        <v>3</v>
      </c>
      <c r="C55" s="4">
        <v>13519.11</v>
      </c>
      <c r="D55" s="2"/>
    </row>
    <row r="56" spans="1:4" ht="12.75">
      <c r="A56" s="2"/>
      <c r="B56" s="2"/>
      <c r="C56" s="2"/>
      <c r="D56" s="2"/>
    </row>
    <row r="57" spans="1:4" ht="12.75">
      <c r="A57" s="2"/>
      <c r="B57" s="3" t="s">
        <v>4</v>
      </c>
      <c r="C57" s="6">
        <f>SUM(C53:C55)</f>
        <v>20402.25</v>
      </c>
      <c r="D57" s="2"/>
    </row>
    <row r="58" ht="12.75">
      <c r="B58" s="17"/>
    </row>
  </sheetData>
  <sheetProtection/>
  <conditionalFormatting sqref="C44">
    <cfRule type="cellIs" priority="1" dxfId="0" operator="greaterThan">
      <formula>0</formula>
    </cfRule>
  </conditionalFormatting>
  <conditionalFormatting sqref="B44">
    <cfRule type="expression" priority="2" dxfId="0">
      <formula>C44&gt;0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4.421875" style="0" customWidth="1"/>
    <col min="2" max="2" width="17.00390625" style="0" customWidth="1"/>
    <col min="3" max="3" width="10.57421875" style="0" customWidth="1"/>
    <col min="4" max="4" width="22.57421875" style="0" customWidth="1"/>
  </cols>
  <sheetData>
    <row r="1" spans="1:4" ht="15.75">
      <c r="A1" s="3" t="s">
        <v>44</v>
      </c>
      <c r="B1" s="3" t="s">
        <v>45</v>
      </c>
      <c r="C1" s="3" t="s">
        <v>46</v>
      </c>
      <c r="D1" s="3" t="s">
        <v>47</v>
      </c>
    </row>
    <row r="2" spans="1:4" ht="15.75">
      <c r="A2" s="2" t="s">
        <v>48</v>
      </c>
      <c r="B2" s="2" t="s">
        <v>49</v>
      </c>
      <c r="C2" s="2" t="s">
        <v>50</v>
      </c>
      <c r="D2" s="34">
        <v>87.5</v>
      </c>
    </row>
  </sheetData>
  <sheetProtection/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5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58.140625" style="0" customWidth="1"/>
  </cols>
  <sheetData>
    <row r="1" ht="15.75">
      <c r="A1" s="12" t="s">
        <v>51</v>
      </c>
    </row>
    <row r="2" ht="15.75">
      <c r="A2" s="12" t="s">
        <v>52</v>
      </c>
    </row>
    <row r="3" ht="15.75">
      <c r="A3" s="12" t="s">
        <v>53</v>
      </c>
    </row>
    <row r="4" ht="15.75">
      <c r="A4" s="12" t="s">
        <v>54</v>
      </c>
    </row>
    <row r="6" ht="15.75">
      <c r="A6" s="12" t="s">
        <v>55</v>
      </c>
    </row>
    <row r="7" ht="15.75">
      <c r="A7" s="12" t="s">
        <v>56</v>
      </c>
    </row>
    <row r="9" ht="15.75">
      <c r="A9" s="12" t="s">
        <v>57</v>
      </c>
    </row>
    <row r="10" ht="15.75">
      <c r="A10" s="12" t="s">
        <v>58</v>
      </c>
    </row>
    <row r="12" ht="15.75">
      <c r="A12" s="12" t="s">
        <v>59</v>
      </c>
    </row>
    <row r="13" ht="15.75">
      <c r="A13" s="12" t="s">
        <v>60</v>
      </c>
    </row>
    <row r="15" ht="15.75">
      <c r="A15" s="1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Aidan</cp:lastModifiedBy>
  <dcterms:created xsi:type="dcterms:W3CDTF">2021-03-12T04:48:07Z</dcterms:created>
  <dcterms:modified xsi:type="dcterms:W3CDTF">2021-03-12T04:48:18Z</dcterms:modified>
  <cp:category/>
  <cp:version/>
  <cp:contentType/>
  <cp:contentStatus/>
</cp:coreProperties>
</file>